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5\Desktop\програми 2022 ІІ заход\"/>
    </mc:Choice>
  </mc:AlternateContent>
  <bookViews>
    <workbookView xWindow="-110" yWindow="-110" windowWidth="23260" windowHeight="1258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E41" i="1"/>
  <c r="F41" i="1" s="1"/>
  <c r="D40" i="1"/>
  <c r="E40" i="1" s="1"/>
  <c r="F40" i="1" s="1"/>
  <c r="D39" i="1"/>
  <c r="E39" i="1" s="1"/>
  <c r="F39" i="1" s="1"/>
  <c r="D38" i="1"/>
  <c r="E38" i="1" s="1"/>
  <c r="F38" i="1" s="1"/>
  <c r="D42" i="1"/>
  <c r="E42" i="1" s="1"/>
  <c r="F42" i="1" s="1"/>
  <c r="D8" i="1"/>
  <c r="E8" i="1" s="1"/>
  <c r="F8" i="1" s="1"/>
  <c r="D9" i="1"/>
  <c r="E9" i="1" s="1"/>
  <c r="F9" i="1" s="1"/>
  <c r="D10" i="1"/>
  <c r="E10" i="1" s="1"/>
  <c r="F10" i="1" s="1"/>
  <c r="D11" i="1"/>
  <c r="E11" i="1" s="1"/>
  <c r="F11" i="1" s="1"/>
  <c r="D12" i="1"/>
  <c r="E12" i="1" s="1"/>
  <c r="F12" i="1" s="1"/>
  <c r="D13" i="1"/>
  <c r="E13" i="1" s="1"/>
  <c r="F13" i="1" s="1"/>
  <c r="D14" i="1"/>
  <c r="E14" i="1" s="1"/>
  <c r="F14" i="1" s="1"/>
  <c r="D15" i="1"/>
  <c r="E15" i="1" s="1"/>
  <c r="F15" i="1" s="1"/>
  <c r="D16" i="1"/>
  <c r="E16" i="1" s="1"/>
  <c r="F16" i="1" s="1"/>
  <c r="D17" i="1"/>
  <c r="E17" i="1" s="1"/>
  <c r="F17" i="1" s="1"/>
  <c r="D18" i="1"/>
  <c r="E18" i="1" s="1"/>
  <c r="F18" i="1" s="1"/>
  <c r="D19" i="1"/>
  <c r="E19" i="1" s="1"/>
  <c r="F19" i="1" s="1"/>
  <c r="D20" i="1"/>
  <c r="E20" i="1" s="1"/>
  <c r="F20" i="1" s="1"/>
  <c r="D21" i="1"/>
  <c r="E21" i="1" s="1"/>
  <c r="F21" i="1" s="1"/>
  <c r="D22" i="1"/>
  <c r="E22" i="1" s="1"/>
  <c r="F22" i="1" s="1"/>
  <c r="D23" i="1"/>
  <c r="E23" i="1" s="1"/>
  <c r="F23" i="1" s="1"/>
  <c r="D24" i="1"/>
  <c r="E24" i="1" s="1"/>
  <c r="F24" i="1" s="1"/>
  <c r="D26" i="1"/>
  <c r="E26" i="1" s="1"/>
  <c r="F26" i="1" s="1"/>
  <c r="D27" i="1"/>
  <c r="E27" i="1" s="1"/>
  <c r="F27" i="1" s="1"/>
  <c r="D28" i="1"/>
  <c r="E28" i="1" s="1"/>
  <c r="F28" i="1" s="1"/>
  <c r="D29" i="1"/>
  <c r="E29" i="1" s="1"/>
  <c r="F29" i="1" s="1"/>
  <c r="D30" i="1"/>
  <c r="E30" i="1" s="1"/>
  <c r="F30" i="1" s="1"/>
  <c r="D31" i="1"/>
  <c r="E31" i="1" s="1"/>
  <c r="F31" i="1" s="1"/>
  <c r="D32" i="1"/>
  <c r="E32" i="1" s="1"/>
  <c r="F32" i="1" s="1"/>
  <c r="D33" i="1"/>
  <c r="E33" i="1" s="1"/>
  <c r="F33" i="1" s="1"/>
  <c r="D34" i="1"/>
  <c r="E34" i="1" s="1"/>
  <c r="F34" i="1" s="1"/>
  <c r="D35" i="1"/>
  <c r="E35" i="1" s="1"/>
  <c r="F35" i="1" s="1"/>
  <c r="D36" i="1"/>
  <c r="E36" i="1" s="1"/>
  <c r="F36" i="1" s="1"/>
  <c r="D37" i="1"/>
  <c r="E37" i="1" s="1"/>
  <c r="F37" i="1" s="1"/>
  <c r="D7" i="1"/>
  <c r="E7" i="1" s="1"/>
  <c r="F7" i="1" s="1"/>
  <c r="C43" i="1"/>
  <c r="F43" i="1" l="1"/>
  <c r="E43" i="1"/>
  <c r="D43" i="1"/>
</calcChain>
</file>

<file path=xl/sharedStrings.xml><?xml version="1.0" encoding="utf-8"?>
<sst xmlns="http://schemas.openxmlformats.org/spreadsheetml/2006/main" count="43" uniqueCount="43">
  <si>
    <t>Перелік заходів</t>
  </si>
  <si>
    <t>Обсяг коштів, тис.грн.</t>
  </si>
  <si>
    <t>Утримання, обслуговування, ремонт об'єктів дорожньої інфраструктури, в т.ч  зимове утримання доріг комунальної власності, збір і вивезення дорожнього змету (прибирання вулиць);</t>
  </si>
  <si>
    <t xml:space="preserve"> Встановлення та заміна, обслуговування  дорожніх знаків, засобів примусового зниження швидкості дорожнього руху, технічних засобів регулювання дорожнього руху; дорожнього, бар'єрного та пішохідного огородження; пішохідних чоловічків</t>
  </si>
  <si>
    <t>Будівництво, реконструкція, поточний та капітальний ремонт дорожнього покриття доріг, тротуарів, внутрішньобудинкових проїздів, пішохідних зон, грейдерування вулиць</t>
  </si>
  <si>
    <t>Утримання та обслуговування, ремонт площ, парків, скверів, зон відпочинку, ландшафтних та рекреаційніх та прибережних зон,  територій загального користування; інщих об'єктів благоустрою, в т.ч. об'єктів зеленого господарства (комплексний догляд за деревами, кущами, газонами, квітниками, клумбам, їх дизайн; косіння трави)</t>
  </si>
  <si>
    <t>Кронування, санітарна очистка дерев, кущів, видалення аварійної рослинності</t>
  </si>
  <si>
    <t xml:space="preserve">Утримання, обслуговування, ремонт дитячих та спортивних майданчиків </t>
  </si>
  <si>
    <t xml:space="preserve">Утримання територій біля зупинок громадського транспорту </t>
  </si>
  <si>
    <t>Ліквідація стихійних звалищ сміття, вивезення твердих побутових відходів</t>
  </si>
  <si>
    <t xml:space="preserve">Облаштування та утримання майданчиків для збору твердих побутових відходів </t>
  </si>
  <si>
    <t>Благоустрій і поточне утримання кладовищ (огородження території, підрізання та зрізування дерев, покіс трави, утримання території в належному санітарному стані)</t>
  </si>
  <si>
    <t>Утримання та обслуговування зовнішніх електромереж вуличного освітлення, технічне обслуговування декоративного, точкового, пооб'єктного освітлення засоби та обладнання зовнішньої реклами комунальної власності;</t>
  </si>
  <si>
    <t>Упорядкування, утримання, благоустрій територій водних об'єктів та  прилеглих до водних об'єктів територій;</t>
  </si>
  <si>
    <t xml:space="preserve">Утримання об'єктів зовнішньої реклами </t>
  </si>
  <si>
    <t>Утримання пам’ятників та пам’ятних знаків, майданчиків, територій приміщень комунальної власності територіальної громади</t>
  </si>
  <si>
    <r>
      <t xml:space="preserve">Облаштування та утримання будівель, споруд та територій системи збирання та вивезення твердих побутових відходів; </t>
    </r>
    <r>
      <rPr>
        <sz val="12"/>
        <color theme="1"/>
        <rFont val="Times New Roman"/>
        <family val="1"/>
        <charset val="204"/>
      </rPr>
      <t>ліквідація стихійних сміттєзвалищ</t>
    </r>
  </si>
  <si>
    <r>
      <t>Облаштування та утримання архітектурних форм: фонтанів,  бюветів, громадських колодязів загального користування,</t>
    </r>
    <r>
      <rPr>
        <sz val="12"/>
        <color rgb="FF000000"/>
        <rFont val="Times New Roman"/>
        <family val="1"/>
        <charset val="204"/>
      </rPr>
      <t xml:space="preserve"> сцен, громадських вбиралень, об'єктів зовнішньої реклами  та ін</t>
    </r>
  </si>
  <si>
    <t>Проведення робіт по благоустрою, впорядкуванню та оформлення населених пунктів до святкування визначних дат, державних та релігійних свят</t>
  </si>
  <si>
    <t>Утримання працівників, які забезпечують благоустрій населених пунктів громади</t>
  </si>
  <si>
    <t>Придбання:</t>
  </si>
  <si>
    <t>-обладнання, матеріалів та інвентаря для здійснення ремонту, облаштування об'єктів та елементів благоустрою, в т.ч необхідних для проведення заходів під час проведення місячників з благоустрою; з відзначення визначних дат, державних та релігійних свят</t>
  </si>
  <si>
    <t>-паливно – мастильних матеріалів;</t>
  </si>
  <si>
    <t xml:space="preserve">-саджанців дерев, кущів, розсади, насіння трави… </t>
  </si>
  <si>
    <t>-піску для дитячих майданчиків ;</t>
  </si>
  <si>
    <t>-піщано-сольової суміші, протиожеледних матеріалів для посипки доріг;</t>
  </si>
  <si>
    <t>- дорожніх знаків, засобів примусового зниження швидкості дорожнього руху, технічних засобів регулювання дорожнього руху; дорожнього, бар'єрного та пішохідного огородження; пішохідних чоловічків;</t>
  </si>
  <si>
    <t>- урн для сміття, контейнерів для збору ТПВ, матеріалів для обладнання контейнерних майданчиків;</t>
  </si>
  <si>
    <t>-матеріалів для обслуговування зовнішніх електричних мереж;</t>
  </si>
  <si>
    <t>-оплата комунальних послуг та за електроенергію;</t>
  </si>
  <si>
    <t>-спецодягу та миючих засобів;</t>
  </si>
  <si>
    <t>- запчастин до автотранспортної та обслуговуючої техніки;</t>
  </si>
  <si>
    <t>-автотранспортної техніки для обслуговування  обєктів та елементів благоустро, місць загального користування</t>
  </si>
  <si>
    <t>Інші видатки</t>
  </si>
  <si>
    <t>ВСЬОГО:</t>
  </si>
  <si>
    <r>
      <t xml:space="preserve">Секретар Калинівської селищної ради                                                             Леся </t>
    </r>
    <r>
      <rPr>
        <b/>
        <sz val="12"/>
        <color rgb="FF000000"/>
        <rFont val="Times New Roman"/>
        <family val="1"/>
        <charset val="204"/>
      </rPr>
      <t xml:space="preserve">НОВІКОВА </t>
    </r>
  </si>
  <si>
    <t>№ з/п</t>
  </si>
  <si>
    <t>9. Заходи Програми благоустрою населених пунктів Калинівської селищної територіальної громади  ради 
на 2022-2025 роки</t>
  </si>
  <si>
    <t>камера</t>
  </si>
  <si>
    <t>Ветеринарні послуги (стерелізація безпритульних тварин)</t>
  </si>
  <si>
    <t>Оренда мобільних туалетних кабін та іх обслуговування</t>
  </si>
  <si>
    <t xml:space="preserve">Технічне обслуговування та ремонт системи відеоспостереження </t>
  </si>
  <si>
    <t>Утримання футбольних полів Калинівської територіальної громади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</si>
</sst>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horizontal="justify" vertical="center" wrapText="1"/>
    </xf>
    <xf numFmtId="0" fontId="0" fillId="0" borderId="6" xfId="0" applyBorder="1"/>
    <xf numFmtId="2" fontId="4" fillId="0" borderId="3" xfId="0" applyNumberFormat="1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vertical="center" wrapText="1"/>
    </xf>
    <xf numFmtId="2" fontId="5" fillId="0" borderId="3" xfId="0" applyNumberFormat="1" applyFont="1" applyBorder="1" applyAlignment="1">
      <alignment horizontal="justify" vertical="center" wrapText="1"/>
    </xf>
    <xf numFmtId="0" fontId="0" fillId="0" borderId="8" xfId="0" applyBorder="1"/>
    <xf numFmtId="0" fontId="4" fillId="0" borderId="8" xfId="0" applyFont="1" applyBorder="1" applyAlignment="1">
      <alignment horizontal="justify" vertical="center" wrapText="1"/>
    </xf>
    <xf numFmtId="0" fontId="4" fillId="0" borderId="8" xfId="0" applyFont="1" applyBorder="1" applyAlignment="1">
      <alignment vertical="center" wrapText="1"/>
    </xf>
    <xf numFmtId="2" fontId="4" fillId="0" borderId="4" xfId="0" applyNumberFormat="1" applyFont="1" applyBorder="1" applyAlignment="1">
      <alignment horizontal="justify" vertical="center" wrapText="1"/>
    </xf>
    <xf numFmtId="0" fontId="0" fillId="0" borderId="9" xfId="0" applyBorder="1"/>
    <xf numFmtId="2" fontId="4" fillId="0" borderId="6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7"/>
  <sheetViews>
    <sheetView tabSelected="1" workbookViewId="0">
      <selection activeCell="A38" sqref="A38:F41"/>
    </sheetView>
  </sheetViews>
  <sheetFormatPr defaultRowHeight="14.5" x14ac:dyDescent="0.35"/>
  <cols>
    <col min="1" max="1" width="7.1796875" customWidth="1"/>
    <col min="2" max="2" width="62.6328125" customWidth="1"/>
    <col min="6" max="6" width="10.54296875" customWidth="1"/>
  </cols>
  <sheetData>
    <row r="2" spans="1:7" ht="31.75" customHeight="1" x14ac:dyDescent="0.35">
      <c r="A2" s="22" t="s">
        <v>37</v>
      </c>
      <c r="B2" s="22"/>
      <c r="C2" s="22"/>
      <c r="D2" s="22"/>
      <c r="E2" s="22"/>
      <c r="F2" s="22"/>
      <c r="G2" s="22"/>
    </row>
    <row r="3" spans="1:7" ht="15" x14ac:dyDescent="0.35">
      <c r="B3" s="1"/>
    </row>
    <row r="4" spans="1:7" ht="16" thickBot="1" x14ac:dyDescent="0.4">
      <c r="B4" s="2"/>
    </row>
    <row r="5" spans="1:7" ht="15.5" thickBot="1" x14ac:dyDescent="0.4">
      <c r="A5" s="23" t="s">
        <v>36</v>
      </c>
      <c r="B5" s="25" t="s">
        <v>0</v>
      </c>
      <c r="C5" s="27" t="s">
        <v>1</v>
      </c>
      <c r="D5" s="28"/>
      <c r="E5" s="28"/>
      <c r="F5" s="29"/>
    </row>
    <row r="6" spans="1:7" ht="15.5" thickBot="1" x14ac:dyDescent="0.4">
      <c r="A6" s="24"/>
      <c r="B6" s="26"/>
      <c r="C6" s="3">
        <v>2022</v>
      </c>
      <c r="D6" s="3">
        <v>2023</v>
      </c>
      <c r="E6" s="4">
        <v>2024</v>
      </c>
      <c r="F6" s="3">
        <v>2025</v>
      </c>
    </row>
    <row r="7" spans="1:7" ht="62.5" thickBot="1" x14ac:dyDescent="0.4">
      <c r="A7" s="11">
        <v>1</v>
      </c>
      <c r="B7" s="5" t="s">
        <v>2</v>
      </c>
      <c r="C7" s="5">
        <v>2500</v>
      </c>
      <c r="D7" s="5">
        <f>C7*1.092</f>
        <v>2730</v>
      </c>
      <c r="E7" s="5">
        <f>D7*1.073</f>
        <v>2929.29</v>
      </c>
      <c r="F7" s="12">
        <f>E7*1.008</f>
        <v>2952.7243199999998</v>
      </c>
    </row>
    <row r="8" spans="1:7" ht="62.5" thickBot="1" x14ac:dyDescent="0.4">
      <c r="A8" s="11">
        <v>2</v>
      </c>
      <c r="B8" s="10" t="s">
        <v>3</v>
      </c>
      <c r="C8" s="5">
        <v>1700</v>
      </c>
      <c r="D8" s="5">
        <f t="shared" ref="D8:D42" si="0">C8*1.092</f>
        <v>1856.4</v>
      </c>
      <c r="E8" s="5">
        <f t="shared" ref="E8:E42" si="1">D8*1.073</f>
        <v>1991.9172000000001</v>
      </c>
      <c r="F8" s="12">
        <f t="shared" ref="F8:F42" si="2">E8*1.008</f>
        <v>2007.8525376</v>
      </c>
    </row>
    <row r="9" spans="1:7" ht="47" thickBot="1" x14ac:dyDescent="0.4">
      <c r="A9" s="11">
        <v>3</v>
      </c>
      <c r="B9" s="10" t="s">
        <v>4</v>
      </c>
      <c r="C9" s="5">
        <v>10200</v>
      </c>
      <c r="D9" s="5">
        <f t="shared" si="0"/>
        <v>11138.400000000001</v>
      </c>
      <c r="E9" s="5">
        <f t="shared" si="1"/>
        <v>11951.503200000001</v>
      </c>
      <c r="F9" s="12">
        <f t="shared" si="2"/>
        <v>12047.1152256</v>
      </c>
    </row>
    <row r="10" spans="1:7" ht="93.5" thickBot="1" x14ac:dyDescent="0.4">
      <c r="A10" s="11">
        <v>4</v>
      </c>
      <c r="B10" s="10" t="s">
        <v>5</v>
      </c>
      <c r="C10" s="5">
        <v>2500</v>
      </c>
      <c r="D10" s="5">
        <f t="shared" si="0"/>
        <v>2730</v>
      </c>
      <c r="E10" s="5">
        <f t="shared" si="1"/>
        <v>2929.29</v>
      </c>
      <c r="F10" s="12">
        <f t="shared" si="2"/>
        <v>2952.7243199999998</v>
      </c>
    </row>
    <row r="11" spans="1:7" ht="31.5" thickBot="1" x14ac:dyDescent="0.4">
      <c r="A11" s="11">
        <v>5</v>
      </c>
      <c r="B11" s="5" t="s">
        <v>6</v>
      </c>
      <c r="C11" s="5">
        <v>1500</v>
      </c>
      <c r="D11" s="5">
        <f t="shared" si="0"/>
        <v>1638.0000000000002</v>
      </c>
      <c r="E11" s="5">
        <f t="shared" si="1"/>
        <v>1757.5740000000001</v>
      </c>
      <c r="F11" s="12">
        <f t="shared" si="2"/>
        <v>1771.6345920000001</v>
      </c>
    </row>
    <row r="12" spans="1:7" ht="31.5" thickBot="1" x14ac:dyDescent="0.4">
      <c r="A12" s="11">
        <v>6</v>
      </c>
      <c r="B12" s="5" t="s">
        <v>7</v>
      </c>
      <c r="C12" s="5">
        <v>1500</v>
      </c>
      <c r="D12" s="5">
        <f t="shared" si="0"/>
        <v>1638.0000000000002</v>
      </c>
      <c r="E12" s="5">
        <f t="shared" si="1"/>
        <v>1757.5740000000001</v>
      </c>
      <c r="F12" s="12">
        <f t="shared" si="2"/>
        <v>1771.6345920000001</v>
      </c>
    </row>
    <row r="13" spans="1:7" ht="16" thickBot="1" x14ac:dyDescent="0.4">
      <c r="A13" s="11">
        <v>7</v>
      </c>
      <c r="B13" s="5" t="s">
        <v>8</v>
      </c>
      <c r="C13" s="5">
        <v>500</v>
      </c>
      <c r="D13" s="5">
        <f t="shared" si="0"/>
        <v>546</v>
      </c>
      <c r="E13" s="5">
        <f t="shared" si="1"/>
        <v>585.85799999999995</v>
      </c>
      <c r="F13" s="12">
        <f t="shared" si="2"/>
        <v>590.54486399999996</v>
      </c>
    </row>
    <row r="14" spans="1:7" ht="31.5" thickBot="1" x14ac:dyDescent="0.4">
      <c r="A14" s="11">
        <v>8</v>
      </c>
      <c r="B14" s="5" t="s">
        <v>9</v>
      </c>
      <c r="C14" s="5">
        <v>2000</v>
      </c>
      <c r="D14" s="5">
        <f t="shared" si="0"/>
        <v>2184</v>
      </c>
      <c r="E14" s="5">
        <f t="shared" si="1"/>
        <v>2343.4319999999998</v>
      </c>
      <c r="F14" s="12">
        <f t="shared" si="2"/>
        <v>2362.1794559999998</v>
      </c>
    </row>
    <row r="15" spans="1:7" ht="31.5" thickBot="1" x14ac:dyDescent="0.4">
      <c r="A15" s="11">
        <v>9</v>
      </c>
      <c r="B15" s="5" t="s">
        <v>10</v>
      </c>
      <c r="C15" s="5">
        <v>2500</v>
      </c>
      <c r="D15" s="5">
        <f t="shared" si="0"/>
        <v>2730</v>
      </c>
      <c r="E15" s="5">
        <f t="shared" si="1"/>
        <v>2929.29</v>
      </c>
      <c r="F15" s="12">
        <f t="shared" si="2"/>
        <v>2952.7243199999998</v>
      </c>
    </row>
    <row r="16" spans="1:7" ht="47" thickBot="1" x14ac:dyDescent="0.4">
      <c r="A16" s="11">
        <v>10</v>
      </c>
      <c r="B16" s="5" t="s">
        <v>11</v>
      </c>
      <c r="C16" s="5">
        <v>1800</v>
      </c>
      <c r="D16" s="5">
        <f t="shared" si="0"/>
        <v>1965.6000000000001</v>
      </c>
      <c r="E16" s="5">
        <f t="shared" si="1"/>
        <v>2109.0888</v>
      </c>
      <c r="F16" s="12">
        <f t="shared" si="2"/>
        <v>2125.9615104</v>
      </c>
    </row>
    <row r="17" spans="1:7" ht="62.5" thickBot="1" x14ac:dyDescent="0.4">
      <c r="A17" s="11">
        <v>11</v>
      </c>
      <c r="B17" s="5" t="s">
        <v>12</v>
      </c>
      <c r="C17" s="5">
        <v>2500</v>
      </c>
      <c r="D17" s="5">
        <f t="shared" si="0"/>
        <v>2730</v>
      </c>
      <c r="E17" s="5">
        <f t="shared" si="1"/>
        <v>2929.29</v>
      </c>
      <c r="F17" s="12">
        <f t="shared" si="2"/>
        <v>2952.7243199999998</v>
      </c>
      <c r="G17" t="s">
        <v>38</v>
      </c>
    </row>
    <row r="18" spans="1:7" ht="31.5" thickBot="1" x14ac:dyDescent="0.4">
      <c r="A18" s="11">
        <v>12</v>
      </c>
      <c r="B18" s="10" t="s">
        <v>13</v>
      </c>
      <c r="C18" s="5">
        <v>2200</v>
      </c>
      <c r="D18" s="5">
        <f t="shared" si="0"/>
        <v>2402.4</v>
      </c>
      <c r="E18" s="5">
        <f t="shared" si="1"/>
        <v>2577.7752</v>
      </c>
      <c r="F18" s="12">
        <f t="shared" si="2"/>
        <v>2598.3974016000002</v>
      </c>
    </row>
    <row r="19" spans="1:7" ht="16" thickBot="1" x14ac:dyDescent="0.4">
      <c r="A19" s="11">
        <v>13</v>
      </c>
      <c r="B19" s="10" t="s">
        <v>14</v>
      </c>
      <c r="C19" s="5">
        <v>200</v>
      </c>
      <c r="D19" s="5">
        <f t="shared" si="0"/>
        <v>218.4</v>
      </c>
      <c r="E19" s="5">
        <f t="shared" si="1"/>
        <v>234.3432</v>
      </c>
      <c r="F19" s="12">
        <f t="shared" si="2"/>
        <v>236.21794560000001</v>
      </c>
    </row>
    <row r="20" spans="1:7" ht="47" thickBot="1" x14ac:dyDescent="0.4">
      <c r="A20" s="11">
        <v>14</v>
      </c>
      <c r="B20" s="5" t="s">
        <v>15</v>
      </c>
      <c r="C20" s="5">
        <v>500</v>
      </c>
      <c r="D20" s="5">
        <f t="shared" si="0"/>
        <v>546</v>
      </c>
      <c r="E20" s="5">
        <f t="shared" si="1"/>
        <v>585.85799999999995</v>
      </c>
      <c r="F20" s="12">
        <f t="shared" si="2"/>
        <v>590.54486399999996</v>
      </c>
    </row>
    <row r="21" spans="1:7" ht="47" thickBot="1" x14ac:dyDescent="0.4">
      <c r="A21" s="11">
        <v>15</v>
      </c>
      <c r="B21" s="10" t="s">
        <v>16</v>
      </c>
      <c r="C21" s="5">
        <v>500</v>
      </c>
      <c r="D21" s="5">
        <f t="shared" si="0"/>
        <v>546</v>
      </c>
      <c r="E21" s="5">
        <f t="shared" si="1"/>
        <v>585.85799999999995</v>
      </c>
      <c r="F21" s="12">
        <f t="shared" si="2"/>
        <v>590.54486399999996</v>
      </c>
    </row>
    <row r="22" spans="1:7" ht="47" thickBot="1" x14ac:dyDescent="0.4">
      <c r="A22" s="11">
        <v>16</v>
      </c>
      <c r="B22" s="5" t="s">
        <v>17</v>
      </c>
      <c r="C22" s="5">
        <v>800</v>
      </c>
      <c r="D22" s="5">
        <f t="shared" si="0"/>
        <v>873.6</v>
      </c>
      <c r="E22" s="5">
        <f t="shared" si="1"/>
        <v>937.37279999999998</v>
      </c>
      <c r="F22" s="12">
        <f t="shared" si="2"/>
        <v>944.87178240000003</v>
      </c>
    </row>
    <row r="23" spans="1:7" ht="47" thickBot="1" x14ac:dyDescent="0.4">
      <c r="A23" s="11">
        <v>17</v>
      </c>
      <c r="B23" s="5" t="s">
        <v>18</v>
      </c>
      <c r="C23" s="5">
        <v>900</v>
      </c>
      <c r="D23" s="5">
        <f t="shared" si="0"/>
        <v>982.80000000000007</v>
      </c>
      <c r="E23" s="5">
        <f t="shared" si="1"/>
        <v>1054.5444</v>
      </c>
      <c r="F23" s="12">
        <f t="shared" si="2"/>
        <v>1062.9807552</v>
      </c>
    </row>
    <row r="24" spans="1:7" ht="31.5" thickBot="1" x14ac:dyDescent="0.4">
      <c r="A24" s="11">
        <v>18</v>
      </c>
      <c r="B24" s="6" t="s">
        <v>19</v>
      </c>
      <c r="C24" s="6">
        <v>6500</v>
      </c>
      <c r="D24" s="5">
        <f t="shared" si="0"/>
        <v>7098.0000000000009</v>
      </c>
      <c r="E24" s="5">
        <f t="shared" si="1"/>
        <v>7616.1540000000005</v>
      </c>
      <c r="F24" s="12">
        <f t="shared" si="2"/>
        <v>7677.0832320000009</v>
      </c>
    </row>
    <row r="25" spans="1:7" ht="16" thickBot="1" x14ac:dyDescent="0.4">
      <c r="A25" s="11">
        <v>19</v>
      </c>
      <c r="B25" s="13" t="s">
        <v>20</v>
      </c>
      <c r="C25" s="14"/>
      <c r="D25" s="5"/>
      <c r="E25" s="5"/>
      <c r="F25" s="12"/>
    </row>
    <row r="26" spans="1:7" ht="78" thickBot="1" x14ac:dyDescent="0.4">
      <c r="A26" s="11"/>
      <c r="B26" s="13" t="s">
        <v>21</v>
      </c>
      <c r="C26" s="14">
        <v>750</v>
      </c>
      <c r="D26" s="5">
        <f t="shared" si="0"/>
        <v>819.00000000000011</v>
      </c>
      <c r="E26" s="5">
        <f t="shared" si="1"/>
        <v>878.78700000000003</v>
      </c>
      <c r="F26" s="12">
        <f t="shared" si="2"/>
        <v>885.81729600000006</v>
      </c>
    </row>
    <row r="27" spans="1:7" ht="16" thickBot="1" x14ac:dyDescent="0.4">
      <c r="A27" s="11"/>
      <c r="B27" s="13" t="s">
        <v>22</v>
      </c>
      <c r="C27" s="14">
        <v>800</v>
      </c>
      <c r="D27" s="5">
        <f t="shared" si="0"/>
        <v>873.6</v>
      </c>
      <c r="E27" s="5">
        <f t="shared" si="1"/>
        <v>937.37279999999998</v>
      </c>
      <c r="F27" s="12">
        <f t="shared" si="2"/>
        <v>944.87178240000003</v>
      </c>
    </row>
    <row r="28" spans="1:7" ht="16" thickBot="1" x14ac:dyDescent="0.4">
      <c r="A28" s="11"/>
      <c r="B28" s="13" t="s">
        <v>23</v>
      </c>
      <c r="C28" s="14">
        <v>450</v>
      </c>
      <c r="D28" s="5">
        <f t="shared" si="0"/>
        <v>491.40000000000003</v>
      </c>
      <c r="E28" s="5">
        <f t="shared" si="1"/>
        <v>527.2722</v>
      </c>
      <c r="F28" s="12">
        <f t="shared" si="2"/>
        <v>531.49037759999999</v>
      </c>
    </row>
    <row r="29" spans="1:7" ht="16" thickBot="1" x14ac:dyDescent="0.4">
      <c r="A29" s="11"/>
      <c r="B29" s="13" t="s">
        <v>24</v>
      </c>
      <c r="C29" s="14">
        <v>200</v>
      </c>
      <c r="D29" s="5">
        <f t="shared" si="0"/>
        <v>218.4</v>
      </c>
      <c r="E29" s="5">
        <f t="shared" si="1"/>
        <v>234.3432</v>
      </c>
      <c r="F29" s="12">
        <f t="shared" si="2"/>
        <v>236.21794560000001</v>
      </c>
    </row>
    <row r="30" spans="1:7" ht="31.5" thickBot="1" x14ac:dyDescent="0.4">
      <c r="A30" s="11"/>
      <c r="B30" s="13" t="s">
        <v>25</v>
      </c>
      <c r="C30" s="14">
        <v>150</v>
      </c>
      <c r="D30" s="5">
        <f t="shared" si="0"/>
        <v>163.80000000000001</v>
      </c>
      <c r="E30" s="5">
        <f t="shared" si="1"/>
        <v>175.75740000000002</v>
      </c>
      <c r="F30" s="12">
        <f t="shared" si="2"/>
        <v>177.16345920000003</v>
      </c>
    </row>
    <row r="31" spans="1:7" ht="62.5" thickBot="1" x14ac:dyDescent="0.4">
      <c r="A31" s="11"/>
      <c r="B31" s="13" t="s">
        <v>26</v>
      </c>
      <c r="C31" s="14">
        <v>500</v>
      </c>
      <c r="D31" s="5">
        <f t="shared" si="0"/>
        <v>546</v>
      </c>
      <c r="E31" s="5">
        <f t="shared" si="1"/>
        <v>585.85799999999995</v>
      </c>
      <c r="F31" s="12">
        <f t="shared" si="2"/>
        <v>590.54486399999996</v>
      </c>
    </row>
    <row r="32" spans="1:7" ht="31.5" thickBot="1" x14ac:dyDescent="0.4">
      <c r="A32" s="11"/>
      <c r="B32" s="13" t="s">
        <v>27</v>
      </c>
      <c r="C32" s="14">
        <v>500</v>
      </c>
      <c r="D32" s="5">
        <f t="shared" si="0"/>
        <v>546</v>
      </c>
      <c r="E32" s="5">
        <f t="shared" si="1"/>
        <v>585.85799999999995</v>
      </c>
      <c r="F32" s="12">
        <f t="shared" si="2"/>
        <v>590.54486399999996</v>
      </c>
    </row>
    <row r="33" spans="1:6" ht="16" thickBot="1" x14ac:dyDescent="0.4">
      <c r="A33" s="11"/>
      <c r="B33" s="13" t="s">
        <v>28</v>
      </c>
      <c r="C33" s="14">
        <v>320</v>
      </c>
      <c r="D33" s="5">
        <f t="shared" si="0"/>
        <v>349.44000000000005</v>
      </c>
      <c r="E33" s="5">
        <f t="shared" si="1"/>
        <v>374.94912000000005</v>
      </c>
      <c r="F33" s="12">
        <f t="shared" si="2"/>
        <v>377.94871296000008</v>
      </c>
    </row>
    <row r="34" spans="1:6" ht="16" thickBot="1" x14ac:dyDescent="0.4">
      <c r="A34" s="11"/>
      <c r="B34" s="13" t="s">
        <v>29</v>
      </c>
      <c r="C34" s="14">
        <v>3500</v>
      </c>
      <c r="D34" s="5">
        <f t="shared" si="0"/>
        <v>3822.0000000000005</v>
      </c>
      <c r="E34" s="5">
        <f t="shared" si="1"/>
        <v>4101.0060000000003</v>
      </c>
      <c r="F34" s="12">
        <f t="shared" si="2"/>
        <v>4133.8140480000002</v>
      </c>
    </row>
    <row r="35" spans="1:6" ht="16" thickBot="1" x14ac:dyDescent="0.4">
      <c r="A35" s="11"/>
      <c r="B35" s="13" t="s">
        <v>30</v>
      </c>
      <c r="C35" s="14">
        <v>200</v>
      </c>
      <c r="D35" s="5">
        <f t="shared" si="0"/>
        <v>218.4</v>
      </c>
      <c r="E35" s="5">
        <f t="shared" si="1"/>
        <v>234.3432</v>
      </c>
      <c r="F35" s="12">
        <f t="shared" si="2"/>
        <v>236.21794560000001</v>
      </c>
    </row>
    <row r="36" spans="1:6" ht="16" thickBot="1" x14ac:dyDescent="0.4">
      <c r="A36" s="11"/>
      <c r="B36" s="13" t="s">
        <v>31</v>
      </c>
      <c r="C36" s="14">
        <v>150</v>
      </c>
      <c r="D36" s="5">
        <f t="shared" si="0"/>
        <v>163.80000000000001</v>
      </c>
      <c r="E36" s="5">
        <f t="shared" si="1"/>
        <v>175.75740000000002</v>
      </c>
      <c r="F36" s="12">
        <f t="shared" si="2"/>
        <v>177.16345920000003</v>
      </c>
    </row>
    <row r="37" spans="1:6" ht="31" x14ac:dyDescent="0.35">
      <c r="A37" s="16"/>
      <c r="B37" s="17" t="s">
        <v>32</v>
      </c>
      <c r="C37" s="18">
        <v>2500</v>
      </c>
      <c r="D37" s="6">
        <f t="shared" si="0"/>
        <v>2730</v>
      </c>
      <c r="E37" s="6">
        <f t="shared" si="1"/>
        <v>2929.29</v>
      </c>
      <c r="F37" s="19">
        <f t="shared" si="2"/>
        <v>2952.7243199999998</v>
      </c>
    </row>
    <row r="38" spans="1:6" ht="15.5" x14ac:dyDescent="0.35">
      <c r="A38" s="11">
        <v>20</v>
      </c>
      <c r="B38" s="13" t="s">
        <v>39</v>
      </c>
      <c r="C38" s="14">
        <v>600</v>
      </c>
      <c r="D38" s="13">
        <f t="shared" si="0"/>
        <v>655.20000000000005</v>
      </c>
      <c r="E38" s="13">
        <f t="shared" si="1"/>
        <v>703.02960000000007</v>
      </c>
      <c r="F38" s="21">
        <f t="shared" si="2"/>
        <v>708.65383680000014</v>
      </c>
    </row>
    <row r="39" spans="1:6" ht="15.5" x14ac:dyDescent="0.35">
      <c r="A39" s="11">
        <v>21</v>
      </c>
      <c r="B39" s="13" t="s">
        <v>40</v>
      </c>
      <c r="C39" s="14">
        <v>300</v>
      </c>
      <c r="D39" s="13">
        <f t="shared" si="0"/>
        <v>327.60000000000002</v>
      </c>
      <c r="E39" s="13">
        <f t="shared" si="1"/>
        <v>351.51480000000004</v>
      </c>
      <c r="F39" s="21">
        <f t="shared" si="2"/>
        <v>354.32691840000007</v>
      </c>
    </row>
    <row r="40" spans="1:6" ht="31" x14ac:dyDescent="0.35">
      <c r="A40" s="11">
        <v>22</v>
      </c>
      <c r="B40" s="13" t="s">
        <v>41</v>
      </c>
      <c r="C40" s="14">
        <v>1000</v>
      </c>
      <c r="D40" s="13">
        <f t="shared" si="0"/>
        <v>1092</v>
      </c>
      <c r="E40" s="13">
        <f t="shared" si="1"/>
        <v>1171.7159999999999</v>
      </c>
      <c r="F40" s="21">
        <f t="shared" si="2"/>
        <v>1181.0897279999999</v>
      </c>
    </row>
    <row r="41" spans="1:6" ht="31" x14ac:dyDescent="0.35">
      <c r="A41" s="11">
        <v>23</v>
      </c>
      <c r="B41" s="13" t="s">
        <v>42</v>
      </c>
      <c r="C41" s="14">
        <v>900</v>
      </c>
      <c r="D41" s="13">
        <f t="shared" si="0"/>
        <v>982.80000000000007</v>
      </c>
      <c r="E41" s="13">
        <f t="shared" si="1"/>
        <v>1054.5444</v>
      </c>
      <c r="F41" s="21">
        <f t="shared" si="2"/>
        <v>1062.9807552</v>
      </c>
    </row>
    <row r="42" spans="1:6" ht="16" thickBot="1" x14ac:dyDescent="0.4">
      <c r="A42" s="20">
        <v>24</v>
      </c>
      <c r="B42" s="5" t="s">
        <v>33</v>
      </c>
      <c r="C42" s="5">
        <v>3500</v>
      </c>
      <c r="D42" s="5">
        <f t="shared" si="0"/>
        <v>3822.0000000000005</v>
      </c>
      <c r="E42" s="5">
        <f t="shared" si="1"/>
        <v>4101.0060000000003</v>
      </c>
      <c r="F42" s="12">
        <f t="shared" si="2"/>
        <v>4133.8140480000002</v>
      </c>
    </row>
    <row r="43" spans="1:6" ht="15.5" thickBot="1" x14ac:dyDescent="0.4">
      <c r="A43" s="11"/>
      <c r="B43" s="7" t="s">
        <v>34</v>
      </c>
      <c r="C43" s="7">
        <f>SUM(C7:C42)</f>
        <v>57120</v>
      </c>
      <c r="D43" s="7">
        <f t="shared" ref="D43:F43" si="3">SUM(D7:D42)</f>
        <v>62375.040000000015</v>
      </c>
      <c r="E43" s="7">
        <f t="shared" si="3"/>
        <v>66928.417920000007</v>
      </c>
      <c r="F43" s="15">
        <f t="shared" si="3"/>
        <v>67463.845263359995</v>
      </c>
    </row>
    <row r="44" spans="1:6" ht="15.5" x14ac:dyDescent="0.35">
      <c r="B44" s="8"/>
    </row>
    <row r="45" spans="1:6" ht="15" x14ac:dyDescent="0.35">
      <c r="B45" s="9"/>
    </row>
    <row r="46" spans="1:6" ht="15" x14ac:dyDescent="0.35">
      <c r="B46" s="9"/>
    </row>
    <row r="47" spans="1:6" ht="15" x14ac:dyDescent="0.35">
      <c r="B47" s="9" t="s">
        <v>35</v>
      </c>
    </row>
  </sheetData>
  <mergeCells count="4">
    <mergeCell ref="A2:G2"/>
    <mergeCell ref="A5:A6"/>
    <mergeCell ref="B5:B6"/>
    <mergeCell ref="C5:F5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AdminPC</dc:creator>
  <cp:lastModifiedBy>ПК5</cp:lastModifiedBy>
  <cp:lastPrinted>2021-12-06T15:56:44Z</cp:lastPrinted>
  <dcterms:created xsi:type="dcterms:W3CDTF">2021-12-06T15:34:26Z</dcterms:created>
  <dcterms:modified xsi:type="dcterms:W3CDTF">2021-12-08T11:58:19Z</dcterms:modified>
</cp:coreProperties>
</file>